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295" windowHeight="5580"/>
  </bookViews>
  <sheets>
    <sheet name="Group" sheetId="1" r:id="rId1"/>
  </sheets>
  <calcPr calcId="125725"/>
</workbook>
</file>

<file path=xl/calcChain.xml><?xml version="1.0" encoding="utf-8"?>
<calcChain xmlns="http://schemas.openxmlformats.org/spreadsheetml/2006/main">
  <c r="I8" i="1"/>
  <c r="K13"/>
  <c r="K12"/>
  <c r="K11"/>
  <c r="K10"/>
  <c r="K7"/>
  <c r="K6"/>
  <c r="K5"/>
  <c r="I14"/>
  <c r="H14"/>
  <c r="J9"/>
  <c r="K9" s="1"/>
  <c r="J8"/>
  <c r="K8" s="1"/>
  <c r="J4"/>
  <c r="J14" s="1"/>
  <c r="G3"/>
  <c r="G14" s="1"/>
  <c r="F13"/>
  <c r="F12"/>
  <c r="F11"/>
  <c r="F10"/>
  <c r="F9"/>
  <c r="F8"/>
  <c r="F7"/>
  <c r="F6"/>
  <c r="F5"/>
  <c r="K2"/>
  <c r="F4"/>
  <c r="K4" l="1"/>
  <c r="F14"/>
  <c r="K3"/>
  <c r="K14"/>
  <c r="I17" s="1"/>
</calcChain>
</file>

<file path=xl/sharedStrings.xml><?xml version="1.0" encoding="utf-8"?>
<sst xmlns="http://schemas.openxmlformats.org/spreadsheetml/2006/main" count="33" uniqueCount="24">
  <si>
    <t>Start</t>
  </si>
  <si>
    <t>End</t>
  </si>
  <si>
    <t>Start Odom</t>
  </si>
  <si>
    <t>End Odom</t>
  </si>
  <si>
    <t>Miles</t>
  </si>
  <si>
    <t>Gas $</t>
  </si>
  <si>
    <t>Misc $</t>
  </si>
  <si>
    <t>Lodging $</t>
  </si>
  <si>
    <t>Food $</t>
  </si>
  <si>
    <t>Budgeted</t>
  </si>
  <si>
    <t>Albany</t>
  </si>
  <si>
    <t>Los Angeles</t>
  </si>
  <si>
    <t>Total $</t>
  </si>
  <si>
    <t>Total</t>
  </si>
  <si>
    <t>Baltimore</t>
  </si>
  <si>
    <t>Fort Wayne</t>
  </si>
  <si>
    <t>Chicago</t>
  </si>
  <si>
    <t>Kansas City</t>
  </si>
  <si>
    <t>Moab</t>
  </si>
  <si>
    <t>Bonny Springs</t>
  </si>
  <si>
    <t>St. Geoge's</t>
  </si>
  <si>
    <t xml:space="preserve">St. George's </t>
  </si>
  <si>
    <t>Las Vegas</t>
  </si>
  <si>
    <t>Per Person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</si>
</sst>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44" fontId="0" fillId="0" borderId="0" xfId="1" applyFont="1"/>
    <xf numFmtId="0" fontId="0" fillId="3" borderId="0" xfId="0" applyFill="1"/>
    <xf numFmtId="3" fontId="0" fillId="3" borderId="0" xfId="0" applyNumberFormat="1" applyFill="1"/>
    <xf numFmtId="44" fontId="0" fillId="3" borderId="0" xfId="1" applyFont="1" applyFill="1"/>
    <xf numFmtId="6" fontId="0" fillId="3" borderId="0" xfId="1" applyNumberFormat="1" applyFont="1" applyFill="1"/>
    <xf numFmtId="0" fontId="0" fillId="4" borderId="0" xfId="0" applyFill="1"/>
    <xf numFmtId="0" fontId="2" fillId="3" borderId="0" xfId="0" applyFont="1" applyFill="1"/>
    <xf numFmtId="0" fontId="0" fillId="5" borderId="0" xfId="0" applyFill="1"/>
    <xf numFmtId="0" fontId="0" fillId="0" borderId="0" xfId="0" applyFill="1"/>
    <xf numFmtId="0" fontId="0" fillId="6" borderId="0" xfId="0" applyFill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E29" sqref="E29"/>
    </sheetView>
  </sheetViews>
  <sheetFormatPr defaultRowHeight="15"/>
  <cols>
    <col min="3" max="3" width="11.42578125" bestFit="1" customWidth="1"/>
    <col min="4" max="4" width="11" bestFit="1" customWidth="1"/>
    <col min="5" max="5" width="10.140625" bestFit="1" customWidth="1"/>
    <col min="7" max="7" width="9" style="2" bestFit="1" customWidth="1"/>
    <col min="8" max="8" width="12.85546875" style="2" bestFit="1" customWidth="1"/>
    <col min="9" max="9" width="9.7109375" style="2" bestFit="1" customWidth="1"/>
    <col min="10" max="10" width="9.7109375" style="2" customWidth="1"/>
    <col min="11" max="11" width="9.140625" style="2"/>
    <col min="12" max="12" width="3.85546875" style="1" customWidth="1"/>
  </cols>
  <sheetData>
    <row r="1" spans="1:11">
      <c r="B1" t="s">
        <v>0</v>
      </c>
      <c r="C1" t="s">
        <v>1</v>
      </c>
      <c r="D1" t="s">
        <v>2</v>
      </c>
      <c r="E1" t="s">
        <v>3</v>
      </c>
      <c r="F1" t="s">
        <v>4</v>
      </c>
      <c r="G1" s="2" t="s">
        <v>8</v>
      </c>
      <c r="H1" s="2" t="s">
        <v>7</v>
      </c>
      <c r="I1" s="2" t="s">
        <v>6</v>
      </c>
      <c r="J1" s="2" t="s">
        <v>5</v>
      </c>
      <c r="K1" s="2" t="s">
        <v>12</v>
      </c>
    </row>
    <row r="2" spans="1:11">
      <c r="A2" s="8" t="s">
        <v>9</v>
      </c>
      <c r="B2" s="3" t="s">
        <v>10</v>
      </c>
      <c r="C2" s="3" t="s">
        <v>11</v>
      </c>
      <c r="D2" s="3"/>
      <c r="E2" s="3"/>
      <c r="F2" s="4">
        <v>4350</v>
      </c>
      <c r="G2" s="5">
        <v>735</v>
      </c>
      <c r="H2" s="5">
        <v>53</v>
      </c>
      <c r="I2" s="6">
        <v>100</v>
      </c>
      <c r="J2" s="5">
        <v>448</v>
      </c>
      <c r="K2" s="6">
        <f>SUM(G2:I2)</f>
        <v>888</v>
      </c>
    </row>
    <row r="3" spans="1:11">
      <c r="A3">
        <v>0</v>
      </c>
      <c r="B3" s="9"/>
      <c r="C3" s="9"/>
      <c r="D3" s="9"/>
      <c r="E3" s="9"/>
      <c r="F3" s="9"/>
      <c r="G3" s="2">
        <f>SUM(24,5.8, 3.3)</f>
        <v>33.1</v>
      </c>
      <c r="J3" s="10"/>
      <c r="K3" s="2">
        <f t="shared" ref="K3:K13" si="0">SUM(G3:J3)</f>
        <v>33.1</v>
      </c>
    </row>
    <row r="4" spans="1:11">
      <c r="A4">
        <v>1</v>
      </c>
      <c r="B4" t="s">
        <v>10</v>
      </c>
      <c r="C4" t="s">
        <v>14</v>
      </c>
      <c r="D4">
        <v>47080</v>
      </c>
      <c r="E4">
        <v>47437</v>
      </c>
      <c r="F4">
        <f t="shared" ref="F4:F13" si="1">(E4-D4)</f>
        <v>357</v>
      </c>
      <c r="J4" s="2">
        <f>SUM(11.3,27)</f>
        <v>38.299999999999997</v>
      </c>
      <c r="K4" s="2">
        <f t="shared" si="0"/>
        <v>38.299999999999997</v>
      </c>
    </row>
    <row r="5" spans="1:11">
      <c r="A5">
        <v>2</v>
      </c>
      <c r="B5" t="s">
        <v>14</v>
      </c>
      <c r="C5" t="s">
        <v>15</v>
      </c>
      <c r="D5">
        <v>47437</v>
      </c>
      <c r="E5">
        <v>48022</v>
      </c>
      <c r="F5">
        <f t="shared" si="1"/>
        <v>585</v>
      </c>
      <c r="J5" s="2">
        <v>26.75</v>
      </c>
      <c r="K5" s="2">
        <f t="shared" si="0"/>
        <v>26.75</v>
      </c>
    </row>
    <row r="6" spans="1:11">
      <c r="A6">
        <v>3</v>
      </c>
      <c r="B6" t="s">
        <v>15</v>
      </c>
      <c r="C6" t="s">
        <v>16</v>
      </c>
      <c r="D6">
        <v>48032</v>
      </c>
      <c r="E6">
        <v>48202</v>
      </c>
      <c r="F6">
        <f t="shared" si="1"/>
        <v>170</v>
      </c>
      <c r="J6" s="2">
        <v>26.5</v>
      </c>
      <c r="K6" s="2">
        <f t="shared" si="0"/>
        <v>26.5</v>
      </c>
    </row>
    <row r="7" spans="1:11">
      <c r="A7">
        <v>4</v>
      </c>
      <c r="B7" t="s">
        <v>16</v>
      </c>
      <c r="C7" t="s">
        <v>17</v>
      </c>
      <c r="D7">
        <v>48203</v>
      </c>
      <c r="E7">
        <v>48700</v>
      </c>
      <c r="F7">
        <f t="shared" si="1"/>
        <v>497</v>
      </c>
      <c r="J7" s="2">
        <v>27.05</v>
      </c>
      <c r="K7" s="2">
        <f t="shared" si="0"/>
        <v>27.05</v>
      </c>
    </row>
    <row r="8" spans="1:11">
      <c r="A8">
        <v>5</v>
      </c>
      <c r="B8" t="s">
        <v>17</v>
      </c>
      <c r="C8" t="s">
        <v>19</v>
      </c>
      <c r="D8">
        <v>48700</v>
      </c>
      <c r="E8">
        <v>49171</v>
      </c>
      <c r="F8">
        <f t="shared" si="1"/>
        <v>471</v>
      </c>
      <c r="H8" s="2">
        <v>6</v>
      </c>
      <c r="I8" s="2">
        <f>40+60+33.47</f>
        <v>133.47</v>
      </c>
      <c r="J8" s="2">
        <f>SUM(23.5,23.55)</f>
        <v>47.05</v>
      </c>
      <c r="K8" s="2">
        <f t="shared" si="0"/>
        <v>186.51999999999998</v>
      </c>
    </row>
    <row r="9" spans="1:11">
      <c r="A9">
        <v>6</v>
      </c>
      <c r="B9" t="s">
        <v>19</v>
      </c>
      <c r="C9" t="s">
        <v>18</v>
      </c>
      <c r="D9">
        <v>49199</v>
      </c>
      <c r="E9">
        <v>49700</v>
      </c>
      <c r="F9">
        <f t="shared" si="1"/>
        <v>501</v>
      </c>
      <c r="H9" s="2">
        <v>10</v>
      </c>
      <c r="J9" s="2">
        <f>SUM(28.1,33.26)</f>
        <v>61.36</v>
      </c>
      <c r="K9" s="2">
        <f t="shared" si="0"/>
        <v>71.36</v>
      </c>
    </row>
    <row r="10" spans="1:11">
      <c r="A10">
        <v>7</v>
      </c>
      <c r="B10" t="s">
        <v>18</v>
      </c>
      <c r="C10" t="s">
        <v>20</v>
      </c>
      <c r="D10">
        <v>49765</v>
      </c>
      <c r="E10">
        <v>50000</v>
      </c>
      <c r="F10">
        <f t="shared" si="1"/>
        <v>235</v>
      </c>
      <c r="H10" s="2">
        <v>25</v>
      </c>
      <c r="J10" s="2">
        <v>38</v>
      </c>
      <c r="K10" s="2">
        <f t="shared" si="0"/>
        <v>63</v>
      </c>
    </row>
    <row r="11" spans="1:11">
      <c r="A11">
        <v>8</v>
      </c>
      <c r="B11" t="s">
        <v>21</v>
      </c>
      <c r="C11" t="s">
        <v>22</v>
      </c>
      <c r="D11">
        <v>50000</v>
      </c>
      <c r="E11">
        <v>50255</v>
      </c>
      <c r="F11">
        <f t="shared" si="1"/>
        <v>255</v>
      </c>
      <c r="G11" s="2">
        <v>37.35</v>
      </c>
      <c r="K11" s="2">
        <f t="shared" si="0"/>
        <v>37.35</v>
      </c>
    </row>
    <row r="12" spans="1:11">
      <c r="A12">
        <v>9</v>
      </c>
      <c r="B12" s="11"/>
      <c r="C12" s="11"/>
      <c r="F12">
        <f t="shared" si="1"/>
        <v>0</v>
      </c>
      <c r="H12" s="2">
        <v>40</v>
      </c>
      <c r="J12" s="2">
        <v>30</v>
      </c>
      <c r="K12" s="2">
        <f t="shared" si="0"/>
        <v>70</v>
      </c>
    </row>
    <row r="13" spans="1:11">
      <c r="A13">
        <v>10</v>
      </c>
      <c r="B13" t="s">
        <v>22</v>
      </c>
      <c r="C13" t="s">
        <v>11</v>
      </c>
      <c r="D13">
        <v>50298</v>
      </c>
      <c r="E13">
        <v>50585</v>
      </c>
      <c r="F13">
        <f t="shared" si="1"/>
        <v>287</v>
      </c>
      <c r="I13" s="2">
        <v>10</v>
      </c>
      <c r="J13" s="2">
        <v>18</v>
      </c>
      <c r="K13" s="2">
        <f t="shared" si="0"/>
        <v>28</v>
      </c>
    </row>
    <row r="14" spans="1:11">
      <c r="A14" t="s">
        <v>13</v>
      </c>
      <c r="B14" s="7"/>
      <c r="C14" s="7"/>
      <c r="D14" s="7"/>
      <c r="E14" s="7"/>
      <c r="F14">
        <f>SUM(F4:F13)</f>
        <v>3358</v>
      </c>
      <c r="G14" s="2">
        <f>SUM(G3:G13)</f>
        <v>70.45</v>
      </c>
      <c r="H14" s="2">
        <f>SUM(H3:H13)</f>
        <v>81</v>
      </c>
      <c r="I14" s="2">
        <f>SUM(I3:I13)</f>
        <v>143.47</v>
      </c>
      <c r="J14" s="2">
        <f>SUM(J3:J13)</f>
        <v>313.01</v>
      </c>
      <c r="K14" s="5">
        <f>SUM(G14,H14,I14,J14)</f>
        <v>607.92999999999995</v>
      </c>
    </row>
    <row r="17" spans="8:9">
      <c r="H17" s="12" t="s">
        <v>23</v>
      </c>
      <c r="I17" s="5">
        <f>K14/3</f>
        <v>202.64333333333332</v>
      </c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dcterms:created xsi:type="dcterms:W3CDTF">2010-04-19T17:50:21Z</dcterms:created>
  <dcterms:modified xsi:type="dcterms:W3CDTF">2012-02-11T18:12:33Z</dcterms:modified>
</cp:coreProperties>
</file>